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4-2026\проект бюджета на 2024-2026 спас-загорье\"/>
    </mc:Choice>
  </mc:AlternateContent>
  <bookViews>
    <workbookView xWindow="-120" yWindow="-120" windowWidth="29040" windowHeight="15840"/>
  </bookViews>
  <sheets>
    <sheet name="2018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E22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3" i="1"/>
  <c r="E24" i="1"/>
  <c r="E5" i="1"/>
  <c r="D19" i="1"/>
  <c r="D7" i="1"/>
  <c r="D8" i="1"/>
  <c r="D16" i="1"/>
  <c r="D14" i="1"/>
  <c r="D6" i="1"/>
  <c r="D5" i="1" s="1"/>
  <c r="C19" i="1"/>
  <c r="C16" i="1" l="1"/>
  <c r="C10" i="1"/>
  <c r="C14" i="1" l="1"/>
  <c r="C8" i="1"/>
  <c r="C7" i="1" l="1"/>
  <c r="C6" i="1" l="1"/>
  <c r="C5" i="1" s="1"/>
</calcChain>
</file>

<file path=xl/sharedStrings.xml><?xml version="1.0" encoding="utf-8"?>
<sst xmlns="http://schemas.openxmlformats.org/spreadsheetml/2006/main" count="44" uniqueCount="43">
  <si>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</si>
  <si>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</si>
  <si>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</si>
  <si>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</si>
  <si>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</si>
  <si>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</si>
  <si>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</si>
  <si>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</si>
  <si>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</si>
  <si>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</si>
  <si>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</si>
  <si>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</si>
  <si>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</si>
  <si>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</si>
  <si>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</si>
  <si>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</si>
  <si>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</si>
  <si>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</si>
  <si>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</si>
  <si>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</si>
  <si>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</si>
  <si>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</si>
  <si>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</si>
  <si>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</si>
  <si>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</si>
  <si>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</si>
  <si>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</si>
  <si>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</si>
  <si>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000 1 14  00000 00 0000 000</t>
  </si>
  <si>
    <t>Доходы от продажи материальных и нематериальных активов</t>
  </si>
  <si>
    <t xml:space="preserve"> 2023 год</t>
  </si>
  <si>
    <t>Налог,взимаемый с налогоплательщиков, выбравших в качестве объекта налогообложения доходы, уменьшенные на величину расходов</t>
  </si>
  <si>
    <t>000 1 05 02000 00 0000 110</t>
  </si>
  <si>
    <t>Земельный налог с организаций</t>
  </si>
  <si>
    <t>Земельный налог с физических лиц</t>
  </si>
  <si>
    <t>000 1 06 06030 00 0000 110</t>
  </si>
  <si>
    <t>000 1 06 06040 00 0000 110</t>
  </si>
  <si>
    <t>ОЖИДАЕМОЕ ИСПОЛНЕНИЕ ДОХОДОВ БЮДЖЕТА СЕЛЬСКОГО ПОСЕЛЕНИЯ "СЕЛО СПАС-ЗАГОРЬЕ" ПО КОДАМ КЛАССИФИКАЦИИ ДОХОДОВ БЮДЖЕТОВ БЮДЖЕТНОЙ СИСТЕМЫ РОССИЙСКОЙ ФЕДЕРАЦИИ ЗА 2023 ГОД</t>
  </si>
  <si>
    <t>% исполнения</t>
  </si>
  <si>
    <t>исполнение</t>
  </si>
  <si>
    <t>Прочие неналоговыедоходы</t>
  </si>
  <si>
    <t>000 1 17 00000 00 0000 000</t>
  </si>
  <si>
    <t>Доходы от оказания платных услуг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</si>
</sst>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4" xfId="0" applyFont="1" applyBorder="1" applyAlignment="1">
      <alignment wrapText="1"/>
    </xf>
    <xf numFmtId="43" fontId="4" fillId="0" borderId="5" xfId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Font="1" applyBorder="1" applyAlignment="1">
      <alignment horizontal="right" wrapText="1"/>
    </xf>
    <xf numFmtId="0" fontId="4" fillId="0" borderId="6" xfId="0" applyFont="1" applyBorder="1" applyAlignment="1">
      <alignment wrapText="1"/>
    </xf>
    <xf numFmtId="43" fontId="4" fillId="0" borderId="7" xfId="1" applyFont="1" applyBorder="1" applyAlignment="1">
      <alignment horizontal="right" wrapText="1"/>
    </xf>
    <xf numFmtId="43" fontId="6" fillId="0" borderId="3" xfId="0" applyNumberFormat="1" applyFont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7" fillId="0" borderId="9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5" fillId="0" borderId="11" xfId="0" applyFont="1" applyBorder="1" applyAlignment="1">
      <alignment wrapText="1"/>
    </xf>
    <xf numFmtId="49" fontId="7" fillId="0" borderId="12" xfId="0" applyNumberFormat="1" applyFont="1" applyBorder="1" applyAlignment="1">
      <alignment horizontal="center"/>
    </xf>
    <xf numFmtId="43" fontId="5" fillId="0" borderId="13" xfId="1" applyFont="1" applyBorder="1" applyAlignment="1">
      <alignment horizontal="right" wrapText="1"/>
    </xf>
    <xf numFmtId="0" fontId="5" fillId="0" borderId="15" xfId="0" applyFont="1" applyBorder="1"/>
    <xf numFmtId="2" fontId="5" fillId="0" borderId="15" xfId="0" applyNumberFormat="1" applyFont="1" applyBorder="1"/>
    <xf numFmtId="165" fontId="5" fillId="0" borderId="13" xfId="1" applyNumberFormat="1" applyFont="1" applyBorder="1" applyAlignment="1">
      <alignment horizontal="right" wrapText="1"/>
    </xf>
    <xf numFmtId="43" fontId="8" fillId="0" borderId="5" xfId="1" applyFont="1" applyBorder="1" applyAlignment="1">
      <alignment horizontal="right" wrapText="1"/>
    </xf>
    <xf numFmtId="2" fontId="7" fillId="0" borderId="15" xfId="0" applyNumberFormat="1" applyFont="1" applyBorder="1"/>
    <xf numFmtId="0" fontId="7" fillId="0" borderId="15" xfId="0" applyFont="1" applyBorder="1"/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0" fillId="0" borderId="14" xfId="0" applyBorder="1" applyAlignment="1">
      <alignment horizontal="right"/>
    </xf>
    <xf numFmtId="0" fontId="0" fillId="0" borderId="14" xfId="0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topLeftCell="A8" zoomScale="80" zoomScaleNormal="80" workbookViewId="0">
      <selection activeCell="E14" sqref="E14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2.42578125" customWidth="1"/>
    <col min="5" max="5" width="19.7109375" customWidth="1"/>
  </cols>
  <sheetData>
    <row r="1" spans="1:5" ht="43.5" customHeight="1" x14ac:dyDescent="0.25">
      <c r="A1" s="4"/>
      <c r="B1" s="4"/>
      <c r="C1" s="4"/>
    </row>
    <row r="2" spans="1:5" ht="65.45" customHeight="1" x14ac:dyDescent="0.25">
      <c r="A2" s="26" t="s">
        <v>37</v>
      </c>
      <c r="B2" s="26"/>
      <c r="C2" s="26"/>
      <c r="D2" s="27"/>
      <c r="E2" s="27"/>
    </row>
    <row r="3" spans="1:5" ht="21" customHeight="1" thickBot="1" x14ac:dyDescent="0.3">
      <c r="A3" s="28" t="s">
        <v>6</v>
      </c>
      <c r="B3" s="28"/>
      <c r="C3" s="28"/>
      <c r="D3" s="29"/>
      <c r="E3" s="29"/>
    </row>
    <row r="4" spans="1:5" ht="54" customHeight="1" thickBot="1" x14ac:dyDescent="0.3">
      <c r="A4" s="3" t="s">
        <v>0</v>
      </c>
      <c r="B4" s="3" t="s">
        <v>10</v>
      </c>
      <c r="C4" s="3" t="s">
        <v>30</v>
      </c>
      <c r="D4" s="3" t="s">
        <v>39</v>
      </c>
      <c r="E4" s="3" t="s">
        <v>38</v>
      </c>
    </row>
    <row r="5" spans="1:5" ht="23.25" customHeight="1" thickBot="1" x14ac:dyDescent="0.35">
      <c r="A5" s="16" t="s">
        <v>1</v>
      </c>
      <c r="B5" s="12"/>
      <c r="C5" s="11">
        <f>C6+C24</f>
        <v>16073360.25</v>
      </c>
      <c r="D5" s="11">
        <f>D6+D24</f>
        <v>14291805.77</v>
      </c>
      <c r="E5" s="21">
        <f>D5/C5*100</f>
        <v>88.916104334810768</v>
      </c>
    </row>
    <row r="6" spans="1:5" ht="22.15" customHeight="1" thickBot="1" x14ac:dyDescent="0.35">
      <c r="A6" s="5" t="s">
        <v>9</v>
      </c>
      <c r="B6" s="15" t="s">
        <v>11</v>
      </c>
      <c r="C6" s="6">
        <f>C7+C19</f>
        <v>8761115</v>
      </c>
      <c r="D6" s="6">
        <f>D7+D19</f>
        <v>7628870.8100000005</v>
      </c>
      <c r="E6" s="21">
        <f t="shared" ref="E6:E24" si="0">D6/C6*100</f>
        <v>87.07648295907542</v>
      </c>
    </row>
    <row r="7" spans="1:5" ht="22.9" customHeight="1" thickBot="1" x14ac:dyDescent="0.35">
      <c r="A7" s="5" t="s">
        <v>8</v>
      </c>
      <c r="B7" s="13"/>
      <c r="C7" s="6">
        <f>C8+C10+C14</f>
        <v>7034135</v>
      </c>
      <c r="D7" s="6">
        <f>D8+D10+D14</f>
        <v>7435286.3300000001</v>
      </c>
      <c r="E7" s="21">
        <f t="shared" si="0"/>
        <v>105.70292338716843</v>
      </c>
    </row>
    <row r="8" spans="1:5" ht="19.149999999999999" customHeight="1" thickBot="1" x14ac:dyDescent="0.35">
      <c r="A8" s="5" t="s">
        <v>5</v>
      </c>
      <c r="B8" s="15" t="s">
        <v>12</v>
      </c>
      <c r="C8" s="6">
        <f>C9</f>
        <v>234135</v>
      </c>
      <c r="D8" s="6">
        <f>D9</f>
        <v>235286.33</v>
      </c>
      <c r="E8" s="21">
        <f t="shared" si="0"/>
        <v>100.49173767271017</v>
      </c>
    </row>
    <row r="9" spans="1:5" ht="21" customHeight="1" thickBot="1" x14ac:dyDescent="0.35">
      <c r="A9" s="7" t="s">
        <v>4</v>
      </c>
      <c r="B9" s="13" t="s">
        <v>13</v>
      </c>
      <c r="C9" s="8">
        <v>234135</v>
      </c>
      <c r="D9" s="20">
        <v>235286.33</v>
      </c>
      <c r="E9" s="21">
        <f t="shared" si="0"/>
        <v>100.49173767271017</v>
      </c>
    </row>
    <row r="10" spans="1:5" ht="19.899999999999999" customHeight="1" thickBot="1" x14ac:dyDescent="0.35">
      <c r="A10" s="5" t="s">
        <v>16</v>
      </c>
      <c r="B10" s="15" t="s">
        <v>19</v>
      </c>
      <c r="C10" s="6">
        <f>C11+C13</f>
        <v>2060000</v>
      </c>
      <c r="D10" s="23">
        <f>D11+D12</f>
        <v>2800000</v>
      </c>
      <c r="E10" s="24">
        <f t="shared" si="0"/>
        <v>135.92233009708738</v>
      </c>
    </row>
    <row r="11" spans="1:5" ht="38.25" thickBot="1" x14ac:dyDescent="0.35">
      <c r="A11" s="7" t="s">
        <v>17</v>
      </c>
      <c r="B11" s="13" t="s">
        <v>20</v>
      </c>
      <c r="C11" s="8">
        <v>2060000</v>
      </c>
      <c r="D11" s="25">
        <v>2370000</v>
      </c>
      <c r="E11" s="24">
        <f t="shared" si="0"/>
        <v>115.04854368932038</v>
      </c>
    </row>
    <row r="12" spans="1:5" ht="57" thickBot="1" x14ac:dyDescent="0.35">
      <c r="A12" s="7" t="s">
        <v>31</v>
      </c>
      <c r="B12" s="13" t="s">
        <v>32</v>
      </c>
      <c r="C12" s="8">
        <v>350000</v>
      </c>
      <c r="D12" s="25">
        <v>430000</v>
      </c>
      <c r="E12" s="24">
        <f t="shared" si="0"/>
        <v>122.85714285714286</v>
      </c>
    </row>
    <row r="13" spans="1:5" ht="18.600000000000001" hidden="1" customHeight="1" x14ac:dyDescent="0.3">
      <c r="A13" s="7" t="s">
        <v>18</v>
      </c>
      <c r="B13" s="13" t="s">
        <v>21</v>
      </c>
      <c r="C13" s="8">
        <v>0</v>
      </c>
      <c r="D13" s="20"/>
      <c r="E13" s="21" t="e">
        <f t="shared" si="0"/>
        <v>#DIV/0!</v>
      </c>
    </row>
    <row r="14" spans="1:5" ht="21" customHeight="1" thickBot="1" x14ac:dyDescent="0.35">
      <c r="A14" s="5" t="s">
        <v>22</v>
      </c>
      <c r="B14" s="15" t="s">
        <v>25</v>
      </c>
      <c r="C14" s="6">
        <f>C15+C16</f>
        <v>4740000</v>
      </c>
      <c r="D14" s="6">
        <f>D15+D16</f>
        <v>4400000</v>
      </c>
      <c r="E14" s="21">
        <f t="shared" si="0"/>
        <v>92.827004219409275</v>
      </c>
    </row>
    <row r="15" spans="1:5" ht="23.25" customHeight="1" thickBot="1" x14ac:dyDescent="0.35">
      <c r="A15" s="7" t="s">
        <v>24</v>
      </c>
      <c r="B15" s="13" t="s">
        <v>26</v>
      </c>
      <c r="C15" s="8">
        <v>1097000</v>
      </c>
      <c r="D15" s="20">
        <v>1200000</v>
      </c>
      <c r="E15" s="21">
        <f t="shared" si="0"/>
        <v>109.38924339106654</v>
      </c>
    </row>
    <row r="16" spans="1:5" ht="22.5" customHeight="1" thickBot="1" x14ac:dyDescent="0.35">
      <c r="A16" s="5" t="s">
        <v>27</v>
      </c>
      <c r="B16" s="15" t="s">
        <v>23</v>
      </c>
      <c r="C16" s="6">
        <f>C17+C18</f>
        <v>3643000</v>
      </c>
      <c r="D16" s="6">
        <f>D17+D18</f>
        <v>3200000</v>
      </c>
      <c r="E16" s="21">
        <f t="shared" si="0"/>
        <v>87.839692561076035</v>
      </c>
    </row>
    <row r="17" spans="1:5" ht="22.5" customHeight="1" thickBot="1" x14ac:dyDescent="0.35">
      <c r="A17" s="7" t="s">
        <v>33</v>
      </c>
      <c r="B17" s="13" t="s">
        <v>35</v>
      </c>
      <c r="C17" s="8">
        <v>1143000</v>
      </c>
      <c r="D17" s="20">
        <v>700000</v>
      </c>
      <c r="E17" s="21">
        <f t="shared" si="0"/>
        <v>61.242344706911631</v>
      </c>
    </row>
    <row r="18" spans="1:5" ht="22.5" customHeight="1" thickBot="1" x14ac:dyDescent="0.35">
      <c r="A18" s="7" t="s">
        <v>34</v>
      </c>
      <c r="B18" s="13" t="s">
        <v>36</v>
      </c>
      <c r="C18" s="8">
        <v>2500000</v>
      </c>
      <c r="D18" s="20">
        <v>2500000</v>
      </c>
      <c r="E18" s="21">
        <f t="shared" si="0"/>
        <v>100</v>
      </c>
    </row>
    <row r="19" spans="1:5" ht="20.45" customHeight="1" thickBot="1" x14ac:dyDescent="0.35">
      <c r="A19" s="5" t="s">
        <v>7</v>
      </c>
      <c r="B19" s="13"/>
      <c r="C19" s="6">
        <f>C20+C22+C23</f>
        <v>1726980</v>
      </c>
      <c r="D19" s="6">
        <f>D20+D22+D23+D21</f>
        <v>193584.48</v>
      </c>
      <c r="E19" s="21">
        <f t="shared" si="0"/>
        <v>11.209422228398708</v>
      </c>
    </row>
    <row r="20" spans="1:5" ht="38.450000000000003" customHeight="1" thickBot="1" x14ac:dyDescent="0.35">
      <c r="A20" s="7" t="s">
        <v>2</v>
      </c>
      <c r="B20" s="13" t="s">
        <v>14</v>
      </c>
      <c r="C20" s="8">
        <v>127000</v>
      </c>
      <c r="D20" s="20">
        <v>127000</v>
      </c>
      <c r="E20" s="21">
        <f t="shared" si="0"/>
        <v>100</v>
      </c>
    </row>
    <row r="21" spans="1:5" ht="38.450000000000003" customHeight="1" thickBot="1" x14ac:dyDescent="0.35">
      <c r="A21" s="17" t="s">
        <v>42</v>
      </c>
      <c r="B21" s="18" t="s">
        <v>28</v>
      </c>
      <c r="C21" s="22">
        <v>0</v>
      </c>
      <c r="D21" s="20">
        <v>0.48</v>
      </c>
      <c r="E21" s="21"/>
    </row>
    <row r="22" spans="1:5" ht="38.450000000000003" customHeight="1" thickBot="1" x14ac:dyDescent="0.35">
      <c r="A22" s="17" t="s">
        <v>29</v>
      </c>
      <c r="B22" s="18" t="s">
        <v>28</v>
      </c>
      <c r="C22" s="19">
        <v>1500000</v>
      </c>
      <c r="D22" s="20"/>
      <c r="E22" s="21">
        <f t="shared" si="0"/>
        <v>0</v>
      </c>
    </row>
    <row r="23" spans="1:5" ht="38.450000000000003" customHeight="1" thickBot="1" x14ac:dyDescent="0.35">
      <c r="A23" s="17" t="s">
        <v>40</v>
      </c>
      <c r="B23" s="18" t="s">
        <v>41</v>
      </c>
      <c r="C23" s="19">
        <v>99980</v>
      </c>
      <c r="D23" s="20">
        <v>66584</v>
      </c>
      <c r="E23" s="21">
        <f t="shared" si="0"/>
        <v>66.597319463892774</v>
      </c>
    </row>
    <row r="24" spans="1:5" ht="30.6" customHeight="1" thickBot="1" x14ac:dyDescent="0.35">
      <c r="A24" s="9" t="s">
        <v>3</v>
      </c>
      <c r="B24" s="14" t="s">
        <v>15</v>
      </c>
      <c r="C24" s="10">
        <v>7312245.25</v>
      </c>
      <c r="D24" s="20">
        <v>6662934.96</v>
      </c>
      <c r="E24" s="21">
        <f t="shared" si="0"/>
        <v>91.120233692927627</v>
      </c>
    </row>
    <row r="25" spans="1:5" ht="16.5" x14ac:dyDescent="0.25">
      <c r="A25" s="1"/>
      <c r="B25" s="1"/>
      <c r="C25" s="2"/>
    </row>
  </sheetData>
  <mergeCells count="2">
    <mergeCell ref="A2:E2"/>
    <mergeCell ref="A3:E3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5" firstPageNumber="13" orientation="portrait" r:id="rId1"/>
  <headerFooter>
    <oddHeader>&amp;R&amp;P</oddHeader>
    <oddFooter>&amp;R&amp;"Times New Roman,обычный"&amp;14 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2023-11-20T09:51:52Z</cp:lastPrinted>
  <dcterms:created xsi:type="dcterms:W3CDTF">2017-10-23T09:06:05Z</dcterms:created>
  <dcterms:modified xsi:type="dcterms:W3CDTF">2023-11-20T09:51:54Z</dcterms:modified>
</cp:coreProperties>
</file>